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55" i="1" l="1"/>
  <c r="H35" i="1"/>
  <c r="H28" i="1"/>
  <c r="H17" i="1"/>
  <c r="H18" i="1" l="1"/>
  <c r="H31" i="1" l="1"/>
  <c r="H14" i="1" l="1"/>
  <c r="H29" i="1" l="1"/>
  <c r="H36" i="1" l="1"/>
  <c r="H49" i="1"/>
  <c r="H57" i="1" l="1"/>
  <c r="H13" i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<sst xmlns="http://schemas.openxmlformats.org/spreadsheetml/2006/main" count="55" uniqueCount="32">
  <si>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</si>
  <si>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</si>
  <si>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</si>
  <si>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</si>
  <si>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</si>
  <si>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</si>
  <si>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</si>
  <si>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</si>
  <si>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</si>
  <si>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</si>
  <si>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</si>
  <si>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</si>
  <si>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</si>
  <si>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</si>
  <si>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</si>
  <si>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</si>
  <si>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</si>
  <si>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</si>
  <si>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</si>
  <si>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</si>
  <si>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</si>
  <si>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</si>
  <si>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</si>
  <si>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</si>
  <si>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</si>
  <si>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</si>
  <si>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</si>
  <si>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</si>
  <si>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</si>
  <si>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Dana:17.12.2020.</t>
  </si>
  <si>
    <t>Dana 17.12.2020.godine Dom zdravlja Požarevac je izvršio plaćanje prema dobavljačima:</t>
  </si>
  <si>
    <t>Primljena i neutrošena participacija od 17.12.2020.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</si>
</sst>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7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44182</v>
      </c>
      <c r="H12" s="23">
        <v>1872239.78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44182</v>
      </c>
      <c r="H13" s="3">
        <f>H14+H29-H36-H49</f>
        <v>1868561.8399999999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44182</v>
      </c>
      <c r="H14" s="4">
        <f>H15+H16+H17+H18+H19+H20+H21+H22+H23+H24+H25+H26+H27+H28</f>
        <v>2216023.48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495090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221775.87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</f>
        <v>27495.330000000024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44182</v>
      </c>
      <c r="H29" s="4">
        <f>H30+H31+H32+H33+H34+H35</f>
        <v>369404.23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</f>
        <v>17825.490000000002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44182</v>
      </c>
      <c r="H36" s="5">
        <f>SUM(H37:H48)</f>
        <v>716865.87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495090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221775.87</v>
      </c>
      <c r="I48" s="11"/>
      <c r="J48" s="11"/>
      <c r="K48" s="8"/>
    </row>
    <row r="49" spans="2:12" x14ac:dyDescent="0.25">
      <c r="B49" s="47" t="s">
        <v>21</v>
      </c>
      <c r="C49" s="48"/>
      <c r="D49" s="48"/>
      <c r="E49" s="48"/>
      <c r="F49" s="49"/>
      <c r="G49" s="17">
        <v>44182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44182</v>
      </c>
      <c r="H55" s="6">
        <f>3678.78+562500+18900-581400+1013.25+13021.58+1608.3-0.97-15643.13+0.13</f>
        <v>3677.9400000000287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44" t="s">
        <v>4</v>
      </c>
      <c r="C57" s="45"/>
      <c r="D57" s="45"/>
      <c r="E57" s="45"/>
      <c r="F57" s="46"/>
      <c r="G57" s="2"/>
      <c r="H57" s="7">
        <f>H14+H29-H36-H49+H55-H56</f>
        <v>1872239.7799999998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30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41:F41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2020-12-21T07:52:54Z</dcterms:modified>
</cp:coreProperties>
</file>